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120" windowWidth="15600" windowHeight="11640" tabRatio="690"/>
  </bookViews>
  <sheets>
    <sheet name="January" sheetId="1" r:id="rId1"/>
  </sheets>
  <definedNames>
    <definedName name="AprSun1">DATE(CalendarYear,4,1)-WEEKDAY(DATE(CalendarYear,4,1))</definedName>
    <definedName name="AssignmentDays">January!$L$4:$L$33</definedName>
    <definedName name="AugSun1">DATE(CalendarYear,8,1)-WEEKDAY(DATE(CalendarYear,8,1))</definedName>
    <definedName name="CalendarYear">January!$N$2</definedName>
    <definedName name="DecSun1">DATE(CalendarYear,12,1)-WEEKDAY(DATE(CalendarYear,12,1))</definedName>
    <definedName name="FebSun1">DATE(CalendarYear,2,1)-WEEKDAY(DATE(CalendarYear,2,1))</definedName>
    <definedName name="ImportantDatesTable">January!$L$4:$M$8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0">January!$A$1:$N$33</definedName>
    <definedName name="SepSun1">DATE(CalendarYear,9,1)-WEEKDAY(DATE(CalendarYear,9,1))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I8" i="1" l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<sst xmlns="http://schemas.openxmlformats.org/spreadsheetml/2006/main" count="40" uniqueCount="30">
  <si>
    <t>S</t>
  </si>
  <si>
    <t>M</t>
  </si>
  <si>
    <t>T</t>
  </si>
  <si>
    <t>W</t>
  </si>
  <si>
    <t>F</t>
  </si>
  <si>
    <t>MON</t>
  </si>
  <si>
    <t>ASSIGNMENTS</t>
  </si>
  <si>
    <t>TUES</t>
  </si>
  <si>
    <t>WED</t>
  </si>
  <si>
    <t>THURS</t>
  </si>
  <si>
    <t>FRI</t>
  </si>
  <si>
    <t>WEEKLY SCHEDULE</t>
  </si>
  <si>
    <t>April</t>
  </si>
  <si>
    <t xml:space="preserve">Work 7:30-4:00 </t>
  </si>
  <si>
    <t xml:space="preserve">Baseball 7:15 Game (45 minutes away) </t>
  </si>
  <si>
    <t>Ladies Birthday Supper 5:30</t>
  </si>
  <si>
    <t>Grandparents Finances</t>
  </si>
  <si>
    <t xml:space="preserve">Uncover Pool </t>
  </si>
  <si>
    <t>Work on Blog</t>
  </si>
  <si>
    <t xml:space="preserve">Decals </t>
  </si>
  <si>
    <t>Housework</t>
  </si>
  <si>
    <t xml:space="preserve">Game @ home 6pm </t>
  </si>
  <si>
    <t>work on blog</t>
  </si>
  <si>
    <t xml:space="preserve">batting cage practice at 6pm </t>
  </si>
  <si>
    <t>leave for mini-vacay after batting practice</t>
  </si>
  <si>
    <t xml:space="preserve">(getting home late) </t>
  </si>
  <si>
    <t>cook &amp; clean after work</t>
  </si>
  <si>
    <t xml:space="preserve">Cardiologist appointment 2:45pm </t>
  </si>
  <si>
    <t xml:space="preserve">Work 7:30-2:30 </t>
  </si>
  <si>
    <t>Baseball practice 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</si>
</sst>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3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95117038483843"/>
      </right>
      <top/>
      <bottom style="thin">
        <color theme="5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76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19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2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38" xfId="0" applyFont="1" applyBorder="1"/>
    <xf numFmtId="0" fontId="0" fillId="0" borderId="39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22" fillId="0" borderId="37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0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18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0" xfId="0" applyFont="1" applyFill="1" applyBorder="1" applyAlignment="1">
      <alignment horizontal="left" vertical="top" indent="1"/>
    </xf>
    <xf numFmtId="0" fontId="15" fillId="5" borderId="21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5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0" xfId="0" applyNumberFormat="1" applyFont="1" applyFill="1" applyBorder="1" applyAlignment="1">
      <alignment horizontal="left" vertical="top" indent="1"/>
    </xf>
    <xf numFmtId="164" fontId="15" fillId="5" borderId="25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0" xfId="0" applyFont="1" applyFill="1" applyBorder="1" applyAlignment="1">
      <alignment horizontal="left" vertical="top" indent="1"/>
    </xf>
    <xf numFmtId="0" fontId="17" fillId="5" borderId="25" xfId="0" applyFont="1" applyFill="1" applyBorder="1" applyAlignment="1">
      <alignment horizontal="left" vertical="top" indent="1"/>
    </xf>
    <xf numFmtId="49" fontId="14" fillId="5" borderId="23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0" fontId="9" fillId="0" borderId="34" xfId="0" applyFont="1" applyBorder="1" applyAlignment="1">
      <alignment horizontal="right" vertical="center" textRotation="90"/>
    </xf>
    <xf numFmtId="0" fontId="9" fillId="0" borderId="27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1" xfId="0" applyFont="1" applyBorder="1" applyAlignment="1">
      <alignment horizontal="left" vertical="center" indent="2"/>
    </xf>
    <xf numFmtId="0" fontId="16" fillId="0" borderId="32" xfId="0" applyFont="1" applyBorder="1" applyAlignment="1">
      <alignment horizontal="left" vertical="center" indent="2"/>
    </xf>
    <xf numFmtId="0" fontId="16" fillId="0" borderId="28" xfId="0" applyFont="1" applyBorder="1" applyAlignment="1">
      <alignment horizontal="left" vertical="center" indent="2"/>
    </xf>
    <xf numFmtId="0" fontId="16" fillId="0" borderId="29" xfId="0" applyFont="1" applyBorder="1" applyAlignment="1">
      <alignment horizontal="left" vertical="center" indent="2"/>
    </xf>
    <xf numFmtId="0" fontId="9" fillId="0" borderId="31" xfId="0" applyFont="1" applyBorder="1" applyAlignment="1">
      <alignment horizontal="right" vertical="center" textRotation="90"/>
    </xf>
    <xf numFmtId="0" fontId="18" fillId="0" borderId="35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3" fillId="0" borderId="33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9" fillId="0" borderId="34" xfId="0" applyFont="1" applyBorder="1" applyAlignment="1">
      <alignment vertical="center" textRotation="90"/>
    </xf>
    <xf numFmtId="0" fontId="9" fillId="0" borderId="27" xfId="0" applyFont="1" applyBorder="1" applyAlignment="1">
      <alignment vertical="center" textRotation="90"/>
    </xf>
    <xf numFmtId="0" fontId="18" fillId="0" borderId="2" xfId="0" applyFont="1" applyBorder="1" applyAlignment="1">
      <alignment horizontal="left"/>
    </xf>
    <xf numFmtId="0" fontId="18" fillId="0" borderId="41" xfId="0" applyFont="1" applyBorder="1" applyAlignment="1">
      <alignment horizontal="left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15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TableStyleLight9 2" pivot="0" count="4">
      <tableStyleElement type="wholeTable" dxfId="7"/>
      <tableStyleElement type="headerRow" dxfId="6"/>
      <tableStyleElement type="totalRow" dxfId="5"/>
      <tableStyleElement type="firstColumn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N$2" max="2999" min="1900" page="10" val="2016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Click the spinner to </a:t>
          </a:r>
        </a:p>
        <a:p>
          <a:pPr algn="l"/>
          <a:r>
            <a:rPr lang="en-US" sz="1000" b="1">
              <a:solidFill>
                <a:schemeClr val="accent1"/>
              </a:solidFill>
            </a:rPr>
            <a:t>change the calendar year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4"/>
  <sheetViews>
    <sheetView showGridLines="0" tabSelected="1" zoomScaleNormal="100" zoomScalePageLayoutView="84" workbookViewId="0">
      <selection activeCell="B2" sqref="B2:Q33"/>
    </sheetView>
  </sheetViews>
  <sheetFormatPr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25" t="s">
        <v>12</v>
      </c>
      <c r="C2" s="21"/>
      <c r="D2" s="21"/>
      <c r="E2" s="21"/>
      <c r="F2" s="21"/>
      <c r="G2" s="21"/>
      <c r="H2" s="21"/>
      <c r="I2" s="21"/>
      <c r="J2" s="22"/>
      <c r="K2" s="63" t="s">
        <v>6</v>
      </c>
      <c r="L2" s="64">
        <v>2013</v>
      </c>
      <c r="M2" s="64"/>
      <c r="N2" s="70">
        <v>2016</v>
      </c>
    </row>
    <row r="3" spans="1:14" ht="21" customHeight="1" x14ac:dyDescent="0.2">
      <c r="A3" s="4"/>
      <c r="B3" s="26"/>
      <c r="C3" s="2" t="s">
        <v>0</v>
      </c>
      <c r="D3" s="2" t="s">
        <v>1</v>
      </c>
      <c r="E3" s="2" t="s">
        <v>2</v>
      </c>
      <c r="F3" s="2" t="s">
        <v>3</v>
      </c>
      <c r="G3" s="2" t="s">
        <v>2</v>
      </c>
      <c r="H3" s="2" t="s">
        <v>4</v>
      </c>
      <c r="I3" s="2" t="s">
        <v>0</v>
      </c>
      <c r="J3" s="5"/>
      <c r="K3" s="65"/>
      <c r="L3" s="66"/>
      <c r="M3" s="66"/>
      <c r="N3" s="71"/>
    </row>
    <row r="4" spans="1:14" ht="18" customHeight="1" x14ac:dyDescent="0.2">
      <c r="A4" s="4"/>
      <c r="B4" s="26"/>
      <c r="C4" s="10">
        <f>IF(DAY(JanSun1)=1,JanSun1-6,JanSun1+1)</f>
        <v>42365</v>
      </c>
      <c r="D4" s="10">
        <f>IF(DAY(JanSun1)=1,JanSun1-5,JanSun1+2)</f>
        <v>42366</v>
      </c>
      <c r="E4" s="10">
        <f>IF(DAY(JanSun1)=1,JanSun1-4,JanSun1+3)</f>
        <v>42367</v>
      </c>
      <c r="F4" s="10">
        <f>IF(DAY(JanSun1)=1,JanSun1-3,JanSun1+4)</f>
        <v>42368</v>
      </c>
      <c r="G4" s="10">
        <f>IF(DAY(JanSun1)=1,JanSun1-2,JanSun1+5)</f>
        <v>42369</v>
      </c>
      <c r="H4" s="10">
        <f>IF(DAY(JanSun1)=1,JanSun1-1,JanSun1+6)</f>
        <v>42370</v>
      </c>
      <c r="I4" s="10">
        <f>IF(DAY(JanSun1)=1,JanSun1,JanSun1+7)</f>
        <v>42371</v>
      </c>
      <c r="J4" s="5"/>
      <c r="K4" s="67" t="s">
        <v>5</v>
      </c>
      <c r="L4" s="16">
        <v>3</v>
      </c>
      <c r="M4" s="68" t="s">
        <v>13</v>
      </c>
      <c r="N4" s="69"/>
    </row>
    <row r="5" spans="1:14" ht="18" customHeight="1" x14ac:dyDescent="0.2">
      <c r="A5" s="4"/>
      <c r="B5" s="26"/>
      <c r="C5" s="10">
        <f>IF(DAY(JanSun1)=1,JanSun1+1,JanSun1+8)</f>
        <v>42372</v>
      </c>
      <c r="D5" s="10">
        <f>IF(DAY(JanSun1)=1,JanSun1+2,JanSun1+9)</f>
        <v>42373</v>
      </c>
      <c r="E5" s="10">
        <f>IF(DAY(JanSun1)=1,JanSun1+3,JanSun1+10)</f>
        <v>42374</v>
      </c>
      <c r="F5" s="10">
        <f>IF(DAY(JanSun1)=1,JanSun1+4,JanSun1+11)</f>
        <v>42375</v>
      </c>
      <c r="G5" s="10">
        <f>IF(DAY(JanSun1)=1,JanSun1+5,JanSun1+12)</f>
        <v>42376</v>
      </c>
      <c r="H5" s="10">
        <f>IF(DAY(JanSun1)=1,JanSun1+6,JanSun1+13)</f>
        <v>42377</v>
      </c>
      <c r="I5" s="10">
        <f>IF(DAY(JanSun1)=1,JanSun1+7,JanSun1+14)</f>
        <v>42378</v>
      </c>
      <c r="J5" s="5"/>
      <c r="K5" s="59"/>
      <c r="L5" s="17"/>
      <c r="M5" s="31" t="s">
        <v>26</v>
      </c>
      <c r="N5" s="32"/>
    </row>
    <row r="6" spans="1:14" ht="18" customHeight="1" x14ac:dyDescent="0.2">
      <c r="A6" s="4"/>
      <c r="B6" s="26"/>
      <c r="C6" s="10">
        <f>IF(DAY(JanSun1)=1,JanSun1+8,JanSun1+15)</f>
        <v>42379</v>
      </c>
      <c r="D6" s="10">
        <f>IF(DAY(JanSun1)=1,JanSun1+9,JanSun1+16)</f>
        <v>42380</v>
      </c>
      <c r="E6" s="10">
        <f>IF(DAY(JanSun1)=1,JanSun1+10,JanSun1+17)</f>
        <v>42381</v>
      </c>
      <c r="F6" s="10">
        <f>IF(DAY(JanSun1)=1,JanSun1+11,JanSun1+18)</f>
        <v>42382</v>
      </c>
      <c r="G6" s="10">
        <f>IF(DAY(JanSun1)=1,JanSun1+12,JanSun1+19)</f>
        <v>42383</v>
      </c>
      <c r="H6" s="10">
        <f>IF(DAY(JanSun1)=1,JanSun1+13,JanSun1+20)</f>
        <v>42384</v>
      </c>
      <c r="I6" s="10">
        <f>IF(DAY(JanSun1)=1,JanSun1+14,JanSun1+21)</f>
        <v>42385</v>
      </c>
      <c r="J6" s="5"/>
      <c r="K6" s="59"/>
      <c r="L6" s="17"/>
      <c r="M6" s="31" t="s">
        <v>14</v>
      </c>
      <c r="N6" s="32"/>
    </row>
    <row r="7" spans="1:14" ht="18" customHeight="1" x14ac:dyDescent="0.2">
      <c r="A7" s="4"/>
      <c r="B7" s="26"/>
      <c r="C7" s="10">
        <f>IF(DAY(JanSun1)=1,JanSun1+15,JanSun1+22)</f>
        <v>42386</v>
      </c>
      <c r="D7" s="10">
        <f>IF(DAY(JanSun1)=1,JanSun1+16,JanSun1+23)</f>
        <v>42387</v>
      </c>
      <c r="E7" s="10">
        <f>IF(DAY(JanSun1)=1,JanSun1+17,JanSun1+24)</f>
        <v>42388</v>
      </c>
      <c r="F7" s="10">
        <f>IF(DAY(JanSun1)=1,JanSun1+18,JanSun1+25)</f>
        <v>42389</v>
      </c>
      <c r="G7" s="10">
        <f>IF(DAY(JanSun1)=1,JanSun1+19,JanSun1+26)</f>
        <v>42390</v>
      </c>
      <c r="H7" s="10">
        <f>IF(DAY(JanSun1)=1,JanSun1+20,JanSun1+27)</f>
        <v>42391</v>
      </c>
      <c r="I7" s="10">
        <f>IF(DAY(JanSun1)=1,JanSun1+21,JanSun1+28)</f>
        <v>42392</v>
      </c>
      <c r="J7" s="5"/>
      <c r="K7" s="11"/>
      <c r="L7" s="17"/>
      <c r="M7" s="31" t="s">
        <v>25</v>
      </c>
      <c r="N7" s="32"/>
    </row>
    <row r="8" spans="1:14" ht="18.75" customHeight="1" x14ac:dyDescent="0.2">
      <c r="A8" s="4"/>
      <c r="B8" s="26"/>
      <c r="C8" s="10">
        <f>IF(DAY(JanSun1)=1,JanSun1+22,JanSun1+29)</f>
        <v>42393</v>
      </c>
      <c r="D8" s="10">
        <f>IF(DAY(JanSun1)=1,JanSun1+23,JanSun1+30)</f>
        <v>42394</v>
      </c>
      <c r="E8" s="10">
        <f>IF(DAY(JanSun1)=1,JanSun1+24,JanSun1+31)</f>
        <v>42395</v>
      </c>
      <c r="F8" s="10">
        <f>IF(DAY(JanSun1)=1,JanSun1+25,JanSun1+32)</f>
        <v>42396</v>
      </c>
      <c r="G8" s="10">
        <f>IF(DAY(JanSun1)=1,JanSun1+26,JanSun1+33)</f>
        <v>42397</v>
      </c>
      <c r="H8" s="10">
        <f>IF(DAY(JanSun1)=1,JanSun1+27,JanSun1+34)</f>
        <v>42398</v>
      </c>
      <c r="I8" s="10">
        <f>IF(DAY(JanSun1)=1,JanSun1+28,JanSun1+35)</f>
        <v>42399</v>
      </c>
      <c r="J8" s="5"/>
      <c r="K8" s="11"/>
      <c r="L8" s="17"/>
      <c r="M8" s="31"/>
      <c r="N8" s="32"/>
    </row>
    <row r="9" spans="1:14" ht="18" customHeight="1" x14ac:dyDescent="0.2">
      <c r="A9" s="4"/>
      <c r="B9" s="26"/>
      <c r="C9" s="10"/>
      <c r="D9" s="10"/>
      <c r="E9" s="10"/>
      <c r="F9" s="10"/>
      <c r="G9" s="10"/>
      <c r="H9" s="10"/>
      <c r="I9" s="10"/>
      <c r="J9" s="5"/>
      <c r="K9" s="12"/>
      <c r="L9" s="18"/>
      <c r="M9" s="35"/>
      <c r="N9" s="36"/>
    </row>
    <row r="10" spans="1:14" ht="18" customHeight="1" x14ac:dyDescent="0.2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58" t="s">
        <v>7</v>
      </c>
      <c r="L10" s="16">
        <v>18</v>
      </c>
      <c r="M10" s="68" t="s">
        <v>28</v>
      </c>
      <c r="N10" s="69"/>
    </row>
    <row r="11" spans="1:14" ht="18" customHeight="1" x14ac:dyDescent="0.2">
      <c r="A11" s="4"/>
      <c r="B11" s="28" t="s">
        <v>11</v>
      </c>
      <c r="C11" s="29"/>
      <c r="D11" s="29"/>
      <c r="E11" s="29"/>
      <c r="F11" s="29"/>
      <c r="G11" s="29"/>
      <c r="H11" s="29"/>
      <c r="I11" s="29"/>
      <c r="J11" s="30"/>
      <c r="K11" s="59"/>
      <c r="L11" s="17"/>
      <c r="M11" s="74" t="s">
        <v>27</v>
      </c>
      <c r="N11" s="75"/>
    </row>
    <row r="12" spans="1:14" ht="18" customHeight="1" x14ac:dyDescent="0.2">
      <c r="A12" s="4"/>
      <c r="B12" s="28"/>
      <c r="C12" s="29"/>
      <c r="D12" s="29"/>
      <c r="E12" s="29"/>
      <c r="F12" s="29"/>
      <c r="G12" s="29"/>
      <c r="H12" s="29"/>
      <c r="I12" s="29"/>
      <c r="J12" s="30"/>
      <c r="K12" s="59"/>
      <c r="L12" s="17"/>
      <c r="M12" s="31" t="s">
        <v>15</v>
      </c>
      <c r="N12" s="32"/>
    </row>
    <row r="13" spans="1:14" ht="18" customHeight="1" x14ac:dyDescent="0.2">
      <c r="B13" s="3" t="s">
        <v>5</v>
      </c>
      <c r="C13" s="60" t="s">
        <v>7</v>
      </c>
      <c r="D13" s="62"/>
      <c r="E13" s="60" t="s">
        <v>8</v>
      </c>
      <c r="F13" s="62"/>
      <c r="G13" s="60" t="s">
        <v>9</v>
      </c>
      <c r="H13" s="62"/>
      <c r="I13" s="60" t="s">
        <v>10</v>
      </c>
      <c r="J13" s="61"/>
      <c r="K13" s="11"/>
      <c r="L13" s="17"/>
      <c r="M13" s="31" t="s">
        <v>29</v>
      </c>
      <c r="N13" s="32"/>
    </row>
    <row r="14" spans="1:14" ht="18" customHeight="1" x14ac:dyDescent="0.2">
      <c r="B14" s="8"/>
      <c r="C14" s="37"/>
      <c r="D14" s="38"/>
      <c r="E14" s="37"/>
      <c r="F14" s="38"/>
      <c r="G14" s="37"/>
      <c r="H14" s="38"/>
      <c r="I14" s="37"/>
      <c r="J14" s="52"/>
      <c r="K14" s="11"/>
      <c r="L14" s="17"/>
      <c r="M14" s="31"/>
      <c r="N14" s="32"/>
    </row>
    <row r="15" spans="1:14" ht="18" customHeight="1" x14ac:dyDescent="0.2">
      <c r="B15" s="6"/>
      <c r="C15" s="39"/>
      <c r="D15" s="40"/>
      <c r="E15" s="39"/>
      <c r="F15" s="40"/>
      <c r="G15" s="39"/>
      <c r="H15" s="40"/>
      <c r="I15" s="50"/>
      <c r="J15" s="51"/>
      <c r="K15" s="13"/>
      <c r="L15" s="19"/>
      <c r="M15" s="31"/>
      <c r="N15" s="32"/>
    </row>
    <row r="16" spans="1:14" ht="18" customHeight="1" x14ac:dyDescent="0.2">
      <c r="B16" s="8"/>
      <c r="C16" s="37"/>
      <c r="D16" s="38"/>
      <c r="E16" s="37"/>
      <c r="F16" s="38"/>
      <c r="G16" s="37"/>
      <c r="H16" s="38"/>
      <c r="I16" s="46"/>
      <c r="J16" s="47"/>
      <c r="K16" s="72" t="s">
        <v>8</v>
      </c>
      <c r="L16" s="16"/>
      <c r="M16" s="35"/>
      <c r="N16" s="36"/>
    </row>
    <row r="17" spans="2:14" ht="18" customHeight="1" x14ac:dyDescent="0.2">
      <c r="B17" s="6"/>
      <c r="C17" s="39"/>
      <c r="D17" s="40"/>
      <c r="E17" s="39"/>
      <c r="F17" s="40"/>
      <c r="G17" s="39"/>
      <c r="H17" s="40"/>
      <c r="I17" s="50"/>
      <c r="J17" s="51"/>
      <c r="K17" s="73"/>
      <c r="L17" s="17"/>
      <c r="M17" s="68" t="s">
        <v>13</v>
      </c>
      <c r="N17" s="69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57"/>
      <c r="K18" s="73"/>
      <c r="L18" s="17"/>
      <c r="M18" s="31" t="s">
        <v>16</v>
      </c>
      <c r="N18" s="32"/>
    </row>
    <row r="19" spans="2:14" ht="18" customHeight="1" x14ac:dyDescent="0.2">
      <c r="B19" s="6"/>
      <c r="C19" s="39"/>
      <c r="D19" s="40"/>
      <c r="E19" s="39"/>
      <c r="F19" s="40"/>
      <c r="G19" s="39"/>
      <c r="H19" s="40"/>
      <c r="I19" s="50"/>
      <c r="J19" s="51"/>
      <c r="K19" s="11"/>
      <c r="L19" s="17"/>
      <c r="M19" s="31" t="s">
        <v>17</v>
      </c>
      <c r="N19" s="32"/>
    </row>
    <row r="20" spans="2:14" ht="18" customHeight="1" x14ac:dyDescent="0.2">
      <c r="B20" s="8"/>
      <c r="C20" s="37"/>
      <c r="D20" s="38"/>
      <c r="E20" s="37"/>
      <c r="F20" s="38"/>
      <c r="G20" s="37"/>
      <c r="H20" s="38"/>
      <c r="I20" s="37"/>
      <c r="J20" s="52"/>
      <c r="K20" s="11"/>
      <c r="L20" s="17"/>
      <c r="M20" s="31" t="s">
        <v>18</v>
      </c>
      <c r="N20" s="32"/>
    </row>
    <row r="21" spans="2:14" ht="18" customHeight="1" x14ac:dyDescent="0.2">
      <c r="B21" s="6"/>
      <c r="C21" s="39"/>
      <c r="D21" s="40"/>
      <c r="E21" s="39"/>
      <c r="F21" s="40"/>
      <c r="G21" s="39"/>
      <c r="H21" s="40"/>
      <c r="I21" s="53"/>
      <c r="J21" s="54"/>
      <c r="K21" s="13"/>
      <c r="L21" s="19"/>
      <c r="M21" s="31" t="s">
        <v>19</v>
      </c>
      <c r="N21" s="32"/>
    </row>
    <row r="22" spans="2:14" ht="18" customHeight="1" x14ac:dyDescent="0.2">
      <c r="B22" s="8"/>
      <c r="C22" s="37"/>
      <c r="D22" s="38"/>
      <c r="E22" s="37"/>
      <c r="F22" s="38"/>
      <c r="G22" s="37"/>
      <c r="H22" s="38"/>
      <c r="I22" s="37"/>
      <c r="J22" s="52"/>
      <c r="K22" s="72" t="s">
        <v>9</v>
      </c>
      <c r="L22" s="16"/>
      <c r="M22" s="35" t="s">
        <v>20</v>
      </c>
      <c r="N22" s="36"/>
    </row>
    <row r="23" spans="2:14" ht="18" customHeight="1" x14ac:dyDescent="0.2">
      <c r="B23" s="6"/>
      <c r="C23" s="39"/>
      <c r="D23" s="40"/>
      <c r="E23" s="39"/>
      <c r="F23" s="40"/>
      <c r="G23" s="39"/>
      <c r="H23" s="40"/>
      <c r="I23" s="50"/>
      <c r="J23" s="51"/>
      <c r="K23" s="73"/>
      <c r="L23" s="17"/>
      <c r="M23" s="68" t="s">
        <v>13</v>
      </c>
      <c r="N23" s="69"/>
    </row>
    <row r="24" spans="2:14" ht="18" customHeight="1" x14ac:dyDescent="0.2">
      <c r="B24" s="8"/>
      <c r="C24" s="37"/>
      <c r="D24" s="38"/>
      <c r="E24" s="37"/>
      <c r="F24" s="38"/>
      <c r="G24" s="37"/>
      <c r="H24" s="38"/>
      <c r="I24" s="37"/>
      <c r="J24" s="52"/>
      <c r="K24" s="73"/>
      <c r="L24" s="17"/>
      <c r="M24" s="31" t="s">
        <v>21</v>
      </c>
      <c r="N24" s="32"/>
    </row>
    <row r="25" spans="2:14" ht="18" customHeight="1" x14ac:dyDescent="0.2">
      <c r="B25" s="6"/>
      <c r="C25" s="39"/>
      <c r="D25" s="40"/>
      <c r="E25" s="39"/>
      <c r="F25" s="40"/>
      <c r="G25" s="39"/>
      <c r="H25" s="40"/>
      <c r="I25" s="50"/>
      <c r="J25" s="51"/>
      <c r="K25" s="73"/>
      <c r="L25" s="17"/>
      <c r="M25" s="31" t="s">
        <v>22</v>
      </c>
      <c r="N25" s="32"/>
    </row>
    <row r="26" spans="2:14" ht="18" customHeight="1" x14ac:dyDescent="0.2">
      <c r="B26" s="8"/>
      <c r="C26" s="37"/>
      <c r="D26" s="38"/>
      <c r="E26" s="37"/>
      <c r="F26" s="38"/>
      <c r="G26" s="37"/>
      <c r="H26" s="38"/>
      <c r="I26" s="37"/>
      <c r="J26" s="52"/>
      <c r="K26" s="11"/>
      <c r="L26" s="17"/>
      <c r="M26" s="31"/>
      <c r="N26" s="32"/>
    </row>
    <row r="27" spans="2:14" ht="18" customHeight="1" x14ac:dyDescent="0.2">
      <c r="B27" s="6"/>
      <c r="C27" s="39"/>
      <c r="D27" s="40"/>
      <c r="E27" s="39"/>
      <c r="F27" s="40"/>
      <c r="G27" s="39"/>
      <c r="H27" s="40"/>
      <c r="I27" s="50"/>
      <c r="J27" s="51"/>
      <c r="K27" s="13"/>
      <c r="L27" s="19"/>
      <c r="M27" s="31"/>
      <c r="N27" s="32"/>
    </row>
    <row r="28" spans="2:14" ht="18" customHeight="1" x14ac:dyDescent="0.2">
      <c r="B28" s="8"/>
      <c r="C28" s="37"/>
      <c r="D28" s="38"/>
      <c r="E28" s="37"/>
      <c r="F28" s="38"/>
      <c r="G28" s="37"/>
      <c r="H28" s="38"/>
      <c r="I28" s="37"/>
      <c r="J28" s="52"/>
      <c r="K28" s="58" t="s">
        <v>10</v>
      </c>
      <c r="L28" s="16"/>
      <c r="M28" s="35"/>
      <c r="N28" s="36"/>
    </row>
    <row r="29" spans="2:14" ht="18" customHeight="1" x14ac:dyDescent="0.2">
      <c r="B29" s="6"/>
      <c r="C29" s="39"/>
      <c r="D29" s="40"/>
      <c r="E29" s="39"/>
      <c r="F29" s="40"/>
      <c r="G29" s="39"/>
      <c r="H29" s="40"/>
      <c r="I29" s="39"/>
      <c r="J29" s="45"/>
      <c r="K29" s="59"/>
      <c r="L29" s="17"/>
      <c r="M29" s="68" t="s">
        <v>13</v>
      </c>
      <c r="N29" s="69"/>
    </row>
    <row r="30" spans="2:14" ht="18" customHeight="1" x14ac:dyDescent="0.2">
      <c r="B30" s="8"/>
      <c r="C30" s="37"/>
      <c r="D30" s="38"/>
      <c r="E30" s="37"/>
      <c r="F30" s="38"/>
      <c r="G30" s="37"/>
      <c r="H30" s="38"/>
      <c r="I30" s="43"/>
      <c r="J30" s="44"/>
      <c r="K30" s="59"/>
      <c r="L30" s="17"/>
      <c r="M30" s="31" t="s">
        <v>23</v>
      </c>
      <c r="N30" s="32"/>
    </row>
    <row r="31" spans="2:14" ht="18" customHeight="1" x14ac:dyDescent="0.2">
      <c r="B31" s="6"/>
      <c r="C31" s="39"/>
      <c r="D31" s="40"/>
      <c r="E31" s="39"/>
      <c r="F31" s="40"/>
      <c r="G31" s="39"/>
      <c r="H31" s="40"/>
      <c r="I31" s="39"/>
      <c r="J31" s="45"/>
      <c r="K31" s="14"/>
      <c r="L31" s="17"/>
      <c r="M31" s="31" t="s">
        <v>24</v>
      </c>
      <c r="N31" s="32"/>
    </row>
    <row r="32" spans="2:14" ht="18" customHeight="1" x14ac:dyDescent="0.2">
      <c r="B32" s="8"/>
      <c r="C32" s="37"/>
      <c r="D32" s="38"/>
      <c r="E32" s="37"/>
      <c r="F32" s="38"/>
      <c r="G32" s="37"/>
      <c r="H32" s="38"/>
      <c r="I32" s="46"/>
      <c r="J32" s="47"/>
      <c r="K32" s="14"/>
      <c r="L32" s="17"/>
      <c r="M32" s="31"/>
      <c r="N32" s="32"/>
    </row>
    <row r="33" spans="2:14" ht="18" customHeight="1" x14ac:dyDescent="0.2">
      <c r="B33" s="7"/>
      <c r="C33" s="41"/>
      <c r="D33" s="42"/>
      <c r="E33" s="41"/>
      <c r="F33" s="42"/>
      <c r="G33" s="41"/>
      <c r="H33" s="42"/>
      <c r="I33" s="48"/>
      <c r="J33" s="49"/>
      <c r="K33" s="15"/>
      <c r="L33" s="20"/>
      <c r="M33" s="31"/>
      <c r="N33" s="32"/>
    </row>
    <row r="34" spans="2:14" ht="16.5" customHeight="1" x14ac:dyDescent="0.2">
      <c r="M34" s="33"/>
      <c r="N34" s="34"/>
    </row>
  </sheetData>
  <mergeCells count="123">
    <mergeCell ref="K16:K18"/>
    <mergeCell ref="K22:K25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2:N12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2:N32"/>
    <mergeCell ref="M33:N33"/>
    <mergeCell ref="M34:N34"/>
    <mergeCell ref="M27:N27"/>
    <mergeCell ref="M28:N28"/>
    <mergeCell ref="M29:N29"/>
    <mergeCell ref="M30:N30"/>
    <mergeCell ref="M31:N31"/>
    <mergeCell ref="M22:N22"/>
    <mergeCell ref="M23:N23"/>
    <mergeCell ref="M24:N24"/>
    <mergeCell ref="M25:N25"/>
    <mergeCell ref="M26:N26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3" priority="4" stopIfTrue="1">
      <formula>DAY(C4)&gt;8</formula>
    </cfRule>
  </conditionalFormatting>
  <conditionalFormatting sqref="C8:I10">
    <cfRule type="expression" dxfId="2" priority="3" stopIfTrue="1">
      <formula>AND(DAY(C8)&gt;=1,DAY(C8)&lt;=15)</formula>
    </cfRule>
  </conditionalFormatting>
  <conditionalFormatting sqref="C4:I9">
    <cfRule type="expression" dxfId="1" priority="15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9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C584562-2214-4635-9C12-30F6F155A4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January</vt:lpstr>
      <vt:lpstr>AssignmentDays</vt:lpstr>
      <vt:lpstr>CalendarYear</vt:lpstr>
      <vt:lpstr>ImportantDatesTable</vt:lpstr>
      <vt:lpstr>January!Print_Area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2016-04-21T01:01:50Z</dcterms:created>
  <dcterms:modified xsi:type="dcterms:W3CDTF">2016-04-21T01:01:50Z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TC025512939991</vt:lpwstr>
  </property>
</Properties>
</file>